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1570" windowHeight="8145" activeTab="1"/>
  </bookViews>
  <sheets>
    <sheet name="Start" sheetId="2" r:id="rId1"/>
    <sheet name="Christmas budget Planner" sheetId="1" r:id="rId2"/>
  </sheets>
  <definedNames>
    <definedName name="_xlnm._FilterDatabase" localSheetId="1" hidden="1">'Christmas budget Planner'!$I$7:$L$7</definedName>
  </definedNames>
  <calcPr calcId="152511"/>
  <webPublishing codePage="1252"/>
</workbook>
</file>

<file path=xl/calcChain.xml><?xml version="1.0" encoding="utf-8"?>
<calcChain xmlns="http://schemas.openxmlformats.org/spreadsheetml/2006/main">
  <c r="K4" i="1" l="1"/>
  <c r="E18" i="1"/>
  <c r="E19" i="1"/>
  <c r="E20" i="1"/>
  <c r="E21" i="1"/>
  <c r="E22" i="1"/>
  <c r="E23" i="1"/>
  <c r="E11" i="1"/>
  <c r="E10" i="1"/>
  <c r="E9" i="1"/>
  <c r="E12" i="1"/>
  <c r="E13" i="1"/>
  <c r="E14" i="1"/>
  <c r="E15" i="1" l="1"/>
  <c r="K3" i="1"/>
  <c r="K5" i="1" s="1"/>
  <c r="L18" i="1"/>
  <c r="L12" i="1"/>
  <c r="J13" i="1"/>
  <c r="K13" i="1"/>
  <c r="L19" i="1"/>
  <c r="L20" i="1"/>
  <c r="L21" i="1"/>
  <c r="L22" i="1"/>
  <c r="L23" i="1"/>
  <c r="L24" i="1"/>
  <c r="L29" i="1"/>
  <c r="L30" i="1"/>
  <c r="J25" i="1"/>
  <c r="L11" i="1"/>
  <c r="L10" i="1"/>
  <c r="L9" i="1"/>
  <c r="E31" i="1"/>
  <c r="E28" i="1"/>
  <c r="E29" i="1"/>
  <c r="E30" i="1"/>
  <c r="C32" i="1"/>
  <c r="D32" i="1"/>
  <c r="L28" i="1"/>
  <c r="K31" i="1"/>
  <c r="J31" i="1"/>
  <c r="K25" i="1"/>
  <c r="D24" i="1"/>
  <c r="C24" i="1"/>
  <c r="D15" i="1"/>
  <c r="C15" i="1"/>
  <c r="L13" i="1" l="1"/>
  <c r="L25" i="1"/>
  <c r="E32" i="1"/>
  <c r="L31" i="1"/>
  <c r="E24" i="1"/>
</calcChain>
</file>

<file path=xl/sharedStrings.xml><?xml version="1.0" encoding="utf-8"?>
<sst xmlns="http://schemas.openxmlformats.org/spreadsheetml/2006/main" count="88" uniqueCount="57">
  <si>
    <t>ABOUT THIS TEMPLATE</t>
  </si>
  <si>
    <t>Track your expenses with this Christmas Budget Planner.</t>
  </si>
  <si>
    <t>Enter Budget and Actual expenses incurred on various items in tables.</t>
  </si>
  <si>
    <t>Christmas Budget, Total Actual Amount Spent and Difference are auto-calculated for you.</t>
  </si>
  <si>
    <t>Note: </t>
  </si>
  <si>
    <t>Additional instructions have been provided in column A in CHRISTMAS BUDGET PLANNER worksheet. This text has been intentionally hidden. To remove text, select column A, then select DELETE. To unhide text, select column A, then change font colour.</t>
  </si>
  <si>
    <t>To learn more about tables, press SHIFT and then F10 within a table, select the TABLE option, then select ALTERNATIVE TEXT.</t>
  </si>
  <si>
    <t xml:space="preserve">Enter Budget and Actual expenses incurred on each category in respective tables in this worksheet. Helpful instructions on how to use this worksheet are in cells in this column. Arrow-down to get started. </t>
  </si>
  <si>
    <t>Title of this worksheet is in cell to the right.</t>
  </si>
  <si>
    <t>Christmas Budget is auto-calculated in cell K3.</t>
  </si>
  <si>
    <t>Actual Spent is auto-calculated in cell K4.</t>
  </si>
  <si>
    <t>Difference is auto-calculated in cell K5. Next instruction is in cell A7.</t>
  </si>
  <si>
    <t>Present label is in cell to the right and Christmas Meals label is in cell I7.</t>
  </si>
  <si>
    <t>Enter expenses on Presents in table starting in cell to the right and on Meals in table starting in cell I8. Next instruction is in cell A16.</t>
  </si>
  <si>
    <t>Packaging label is in cell to the right and Entertainment label is in cell I16.</t>
  </si>
  <si>
    <t>Enter expenses on Packaging in table starting in cell to the right and on Entertainment in table starting in cell I17. Next instruction is in cell A26.</t>
  </si>
  <si>
    <t>Travel label is in cell to the right and Miscellaneous label is in cell I26.</t>
  </si>
  <si>
    <t>Enter expenses on Travel in table starting in cell to the right and Miscellaneous expenses in table starting in cell I27.</t>
  </si>
  <si>
    <t>Christmas budget 
Planner</t>
  </si>
  <si>
    <t>Presents</t>
  </si>
  <si>
    <t>Item</t>
  </si>
  <si>
    <t>Family</t>
  </si>
  <si>
    <t>Friends</t>
  </si>
  <si>
    <t>Colleagues</t>
  </si>
  <si>
    <t>Teachers, nannies, babysitters etc.</t>
  </si>
  <si>
    <t>Charitable donations</t>
  </si>
  <si>
    <t>Other (tab in last column of this row to add row)</t>
  </si>
  <si>
    <t>Total</t>
  </si>
  <si>
    <t>Packaging</t>
  </si>
  <si>
    <t>Wrapping paper</t>
  </si>
  <si>
    <t>Tags</t>
  </si>
  <si>
    <t>Supplies (ribbon, tape etc.)</t>
  </si>
  <si>
    <t>Boxes</t>
  </si>
  <si>
    <t>Postage</t>
  </si>
  <si>
    <t>Travel</t>
  </si>
  <si>
    <t>Airfare</t>
  </si>
  <si>
    <t>Lodging</t>
  </si>
  <si>
    <t>Transport</t>
  </si>
  <si>
    <t>Budget</t>
  </si>
  <si>
    <t>Actual</t>
  </si>
  <si>
    <t>Difference</t>
  </si>
  <si>
    <t>CHRISTMAS BUDGET</t>
  </si>
  <si>
    <t>ACTUAL SPENT</t>
  </si>
  <si>
    <t>DIFFERENCE (over/under budget)</t>
  </si>
  <si>
    <t>Christmas Meals</t>
  </si>
  <si>
    <t>Food and drink</t>
  </si>
  <si>
    <t>Libations</t>
  </si>
  <si>
    <t>Decorations</t>
  </si>
  <si>
    <t>Entertainment</t>
  </si>
  <si>
    <t>Party help (bartender, caterer, cleaners etc.)</t>
  </si>
  <si>
    <t>Food and beverages</t>
  </si>
  <si>
    <t>Clothing</t>
  </si>
  <si>
    <t>Tickets</t>
  </si>
  <si>
    <t>Dinners out</t>
  </si>
  <si>
    <t>Miscellaneous</t>
  </si>
  <si>
    <t>Christmas photos</t>
  </si>
  <si>
    <t xml:space="preserve">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</si>
</sst>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&quot;£&quot;#,##0.00;[Red]\-&quot;£&quot;#,##0.00"/>
    <numFmt numFmtId="165" formatCode="_-&quot;£&quot;* #,##0_-;\-&quot;£&quot;* #,##0_-;_-&quot;£&quot;* &quot;-&quot;_-;_-@_-"/>
    <numFmt numFmtId="166" formatCode="_-&quot;£&quot;* #,##0.00_-;\-&quot;£&quot;* #,##0.00_-;_-&quot;£&quot;* &quot;-&quot;??_-;_-@_-"/>
    <numFmt numFmtId="167" formatCode="&quot;£&quot;#,##0.00"/>
  </numFmts>
  <fonts count="44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color theme="1"/>
      <name val="Arial"/>
      <family val="2"/>
    </font>
    <font>
      <sz val="1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color theme="2"/>
      <name val="Lato"/>
      <family val="2"/>
    </font>
    <font>
      <sz val="10"/>
      <name val="Lato"/>
      <family val="2"/>
    </font>
    <font>
      <b/>
      <sz val="60"/>
      <color theme="4" tint="-0.499984740745262"/>
      <name val="Lato"/>
      <family val="2"/>
    </font>
    <font>
      <b/>
      <sz val="48"/>
      <color theme="5"/>
      <name val="Lato"/>
      <family val="2"/>
    </font>
    <font>
      <b/>
      <sz val="18"/>
      <color theme="4" tint="-0.499984740745262"/>
      <name val="Lato"/>
      <family val="2"/>
    </font>
    <font>
      <b/>
      <sz val="16"/>
      <name val="Lato"/>
      <family val="2"/>
    </font>
    <font>
      <b/>
      <sz val="10"/>
      <color indexed="63"/>
      <name val="Lato"/>
      <family val="2"/>
    </font>
    <font>
      <b/>
      <sz val="18"/>
      <color theme="5" tint="-0.499984740745262"/>
      <name val="Lato"/>
      <family val="2"/>
    </font>
    <font>
      <b/>
      <sz val="20"/>
      <color theme="5" tint="-0.249977111117893"/>
      <name val="Lato"/>
      <family val="2"/>
    </font>
    <font>
      <b/>
      <sz val="20"/>
      <color theme="5"/>
      <name val="Lato"/>
      <family val="2"/>
    </font>
    <font>
      <b/>
      <sz val="12"/>
      <color theme="0"/>
      <name val="Lato"/>
      <family val="2"/>
    </font>
    <font>
      <b/>
      <sz val="10"/>
      <name val="Lato"/>
      <family val="2"/>
    </font>
    <font>
      <b/>
      <sz val="10"/>
      <color theme="4" tint="-0.24994659260841701"/>
      <name val="Lato"/>
      <family val="2"/>
    </font>
    <font>
      <b/>
      <sz val="12"/>
      <color theme="2"/>
      <name val="Lato"/>
      <family val="2"/>
    </font>
    <font>
      <sz val="10"/>
      <color indexed="63"/>
      <name val="Lato"/>
      <family val="2"/>
    </font>
  </fonts>
  <fills count="4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4" fillId="2" borderId="0">
      <alignment horizontal="left" vertical="center"/>
    </xf>
    <xf numFmtId="167" fontId="7" fillId="0" borderId="0">
      <alignment horizontal="right"/>
    </xf>
    <xf numFmtId="0" fontId="7" fillId="0" borderId="0">
      <alignment horizontal="left"/>
    </xf>
    <xf numFmtId="0" fontId="5" fillId="0" borderId="0">
      <alignment horizontal="center" vertical="center"/>
    </xf>
    <xf numFmtId="0" fontId="9" fillId="0" borderId="0">
      <alignment horizontal="left" vertical="center"/>
    </xf>
    <xf numFmtId="0" fontId="8" fillId="5" borderId="0">
      <alignment vertical="center"/>
    </xf>
    <xf numFmtId="167" fontId="8" fillId="6" borderId="0">
      <alignment horizontal="right" vertical="center"/>
    </xf>
    <xf numFmtId="0" fontId="4" fillId="2" borderId="0">
      <alignment horizontal="right" vertical="center"/>
    </xf>
    <xf numFmtId="167" fontId="6" fillId="8" borderId="0">
      <alignment horizontal="right"/>
    </xf>
    <xf numFmtId="0" fontId="10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11" applyNumberFormat="0" applyAlignment="0" applyProtection="0"/>
    <xf numFmtId="0" fontId="21" fillId="15" borderId="12" applyNumberFormat="0" applyAlignment="0" applyProtection="0"/>
    <xf numFmtId="0" fontId="22" fillId="15" borderId="11" applyNumberFormat="0" applyAlignment="0" applyProtection="0"/>
    <xf numFmtId="0" fontId="23" fillId="0" borderId="13" applyNumberFormat="0" applyFill="0" applyAlignment="0" applyProtection="0"/>
    <xf numFmtId="0" fontId="24" fillId="16" borderId="14" applyNumberFormat="0" applyAlignment="0" applyProtection="0"/>
    <xf numFmtId="0" fontId="25" fillId="0" borderId="0" applyNumberFormat="0" applyFill="0" applyBorder="0" applyAlignment="0" applyProtection="0"/>
    <xf numFmtId="0" fontId="3" fillId="17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52">
    <xf numFmtId="0" fontId="0" fillId="0" borderId="0" xfId="0"/>
    <xf numFmtId="0" fontId="11" fillId="10" borderId="0" xfId="10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9" fillId="5" borderId="0" xfId="0" applyFont="1" applyFill="1"/>
    <xf numFmtId="0" fontId="30" fillId="5" borderId="0" xfId="0" applyFont="1" applyFill="1"/>
    <xf numFmtId="0" fontId="32" fillId="5" borderId="0" xfId="5" applyFont="1" applyFill="1">
      <alignment horizontal="left" vertical="center"/>
    </xf>
    <xf numFmtId="0" fontId="32" fillId="9" borderId="0" xfId="5" applyFont="1" applyFill="1">
      <alignment horizontal="left" vertical="center"/>
    </xf>
    <xf numFmtId="0" fontId="33" fillId="5" borderId="0" xfId="6" applyFont="1">
      <alignment vertical="center"/>
    </xf>
    <xf numFmtId="0" fontId="29" fillId="5" borderId="0" xfId="0" applyFont="1" applyFill="1" applyAlignment="1">
      <alignment horizontal="left"/>
    </xf>
    <xf numFmtId="0" fontId="32" fillId="4" borderId="0" xfId="5" applyFont="1" applyFill="1">
      <alignment horizontal="left" vertical="center"/>
    </xf>
    <xf numFmtId="0" fontId="34" fillId="5" borderId="0" xfId="0" applyFont="1" applyFill="1" applyAlignment="1">
      <alignment vertical="center"/>
    </xf>
    <xf numFmtId="167" fontId="33" fillId="5" borderId="0" xfId="7" applyFont="1" applyFill="1">
      <alignment horizontal="right" vertical="center"/>
    </xf>
    <xf numFmtId="0" fontId="29" fillId="5" borderId="0" xfId="0" applyFont="1" applyFill="1" applyAlignment="1">
      <alignment horizontal="left" vertical="top"/>
    </xf>
    <xf numFmtId="0" fontId="32" fillId="5" borderId="0" xfId="5" applyFont="1" applyFill="1" applyAlignment="1">
      <alignment horizontal="left" vertical="top"/>
    </xf>
    <xf numFmtId="0" fontId="32" fillId="3" borderId="0" xfId="5" applyFont="1" applyFill="1" applyAlignment="1">
      <alignment horizontal="left" vertical="top"/>
    </xf>
    <xf numFmtId="0" fontId="35" fillId="5" borderId="0" xfId="0" applyFont="1" applyFill="1" applyAlignment="1">
      <alignment horizontal="left" vertical="top" wrapText="1"/>
    </xf>
    <xf numFmtId="167" fontId="33" fillId="5" borderId="2" xfId="7" applyFont="1" applyFill="1" applyBorder="1" applyAlignment="1">
      <alignment horizontal="right" vertical="top"/>
    </xf>
    <xf numFmtId="0" fontId="30" fillId="5" borderId="0" xfId="0" applyFont="1" applyFill="1" applyAlignment="1">
      <alignment vertical="top"/>
    </xf>
    <xf numFmtId="0" fontId="29" fillId="5" borderId="0" xfId="0" applyFont="1" applyFill="1" applyAlignment="1">
      <alignment horizontal="left" vertical="center"/>
    </xf>
    <xf numFmtId="0" fontId="35" fillId="5" borderId="0" xfId="0" applyFont="1" applyFill="1" applyAlignment="1">
      <alignment horizontal="left" vertical="center" wrapText="1"/>
    </xf>
    <xf numFmtId="164" fontId="36" fillId="5" borderId="0" xfId="0" applyNumberFormat="1" applyFont="1" applyFill="1" applyAlignment="1">
      <alignment horizontal="right" vertical="center"/>
    </xf>
    <xf numFmtId="0" fontId="32" fillId="7" borderId="0" xfId="5" applyFont="1" applyFill="1">
      <alignment horizontal="left" vertical="center"/>
    </xf>
    <xf numFmtId="0" fontId="38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vertical="center"/>
    </xf>
    <xf numFmtId="0" fontId="39" fillId="10" borderId="5" xfId="1" applyFont="1" applyFill="1" applyBorder="1">
      <alignment horizontal="left" vertical="center"/>
    </xf>
    <xf numFmtId="0" fontId="39" fillId="10" borderId="5" xfId="8" applyFont="1" applyFill="1" applyBorder="1">
      <alignment horizontal="right" vertical="center"/>
    </xf>
    <xf numFmtId="0" fontId="39" fillId="10" borderId="4" xfId="8" applyFont="1" applyFill="1" applyBorder="1">
      <alignment horizontal="right" vertical="center"/>
    </xf>
    <xf numFmtId="0" fontId="39" fillId="5" borderId="0" xfId="1" applyFont="1" applyFill="1">
      <alignment horizontal="left" vertical="center"/>
    </xf>
    <xf numFmtId="0" fontId="30" fillId="5" borderId="0" xfId="0" applyFont="1" applyFill="1" applyAlignment="1"/>
    <xf numFmtId="167" fontId="30" fillId="5" borderId="0" xfId="0" applyNumberFormat="1" applyFont="1" applyFill="1"/>
    <xf numFmtId="167" fontId="30" fillId="5" borderId="0" xfId="0" applyNumberFormat="1" applyFont="1" applyFill="1" applyAlignment="1">
      <alignment horizontal="right" vertical="center"/>
    </xf>
    <xf numFmtId="0" fontId="30" fillId="5" borderId="0" xfId="0" applyFont="1" applyFill="1" applyAlignment="1">
      <alignment horizontal="right" vertical="center"/>
    </xf>
    <xf numFmtId="0" fontId="35" fillId="5" borderId="0" xfId="0" applyFont="1" applyFill="1" applyAlignment="1">
      <alignment vertical="center"/>
    </xf>
    <xf numFmtId="0" fontId="40" fillId="5" borderId="0" xfId="0" applyFont="1" applyFill="1" applyAlignment="1">
      <alignment horizontal="left" vertical="center" wrapText="1"/>
    </xf>
    <xf numFmtId="0" fontId="30" fillId="5" borderId="0" xfId="0" applyFont="1" applyFill="1" applyAlignment="1">
      <alignment horizontal="left" vertical="center"/>
    </xf>
    <xf numFmtId="0" fontId="41" fillId="5" borderId="3" xfId="3" applyFont="1" applyFill="1" applyBorder="1">
      <alignment horizontal="left"/>
    </xf>
    <xf numFmtId="167" fontId="41" fillId="5" borderId="3" xfId="2" applyFont="1" applyFill="1" applyBorder="1">
      <alignment horizontal="right"/>
    </xf>
    <xf numFmtId="0" fontId="41" fillId="5" borderId="0" xfId="2" applyNumberFormat="1" applyFont="1" applyFill="1">
      <alignment horizontal="right"/>
    </xf>
    <xf numFmtId="0" fontId="38" fillId="5" borderId="0" xfId="4" applyFont="1" applyFill="1">
      <alignment horizontal="center" vertical="center"/>
    </xf>
    <xf numFmtId="0" fontId="42" fillId="5" borderId="0" xfId="1" applyFont="1" applyFill="1">
      <alignment horizontal="left" vertical="center"/>
    </xf>
    <xf numFmtId="0" fontId="39" fillId="10" borderId="1" xfId="1" applyFont="1" applyFill="1" applyBorder="1">
      <alignment horizontal="left" vertical="center"/>
    </xf>
    <xf numFmtId="0" fontId="39" fillId="10" borderId="1" xfId="8" applyFont="1" applyFill="1" applyBorder="1">
      <alignment horizontal="right" vertical="center"/>
    </xf>
    <xf numFmtId="0" fontId="39" fillId="10" borderId="8" xfId="8" applyFont="1" applyFill="1" applyBorder="1">
      <alignment horizontal="right" vertical="center"/>
    </xf>
    <xf numFmtId="0" fontId="40" fillId="5" borderId="0" xfId="0" applyFont="1" applyFill="1" applyAlignment="1">
      <alignment vertical="center"/>
    </xf>
    <xf numFmtId="0" fontId="43" fillId="5" borderId="0" xfId="0" applyFont="1" applyFill="1" applyAlignment="1">
      <alignment horizontal="left" vertical="center"/>
    </xf>
    <xf numFmtId="0" fontId="31" fillId="5" borderId="0" xfId="5" applyFont="1" applyFill="1" applyAlignment="1">
      <alignment horizontal="left" vertical="center" wrapText="1"/>
    </xf>
    <xf numFmtId="0" fontId="37" fillId="5" borderId="0" xfId="4" applyFont="1" applyFill="1">
      <alignment horizontal="center" vertical="center"/>
    </xf>
    <xf numFmtId="0" fontId="37" fillId="5" borderId="0" xfId="0" applyFont="1" applyFill="1" applyAlignment="1">
      <alignment horizontal="center" vertical="center"/>
    </xf>
    <xf numFmtId="0" fontId="33" fillId="5" borderId="0" xfId="6" applyFont="1">
      <alignment vertical="center"/>
    </xf>
    <xf numFmtId="0" fontId="33" fillId="5" borderId="2" xfId="6" applyFont="1" applyBorder="1" applyAlignment="1">
      <alignment vertical="top"/>
    </xf>
    <xf numFmtId="0" fontId="33" fillId="5" borderId="7" xfId="6" applyFont="1" applyBorder="1">
      <alignment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30" builtinId="53" customBuiltin="1"/>
    <cellStyle name="Good" xfId="20" builtinId="26" customBuiltin="1"/>
    <cellStyle name="Heading 1" xfId="17" builtinId="16" customBuiltin="1"/>
    <cellStyle name="Heading 2" xfId="10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rmal 2" xfId="1"/>
    <cellStyle name="Normal 2 2" xfId="8"/>
    <cellStyle name="Normal 3" xfId="4"/>
    <cellStyle name="Normal 4" xfId="5"/>
    <cellStyle name="Normal 5" xfId="6"/>
    <cellStyle name="Note" xfId="29" builtinId="10" customBuiltin="1"/>
    <cellStyle name="Output" xfId="24" builtinId="21" customBuiltin="1"/>
    <cellStyle name="Percent" xfId="15" builtinId="5" customBuiltin="1"/>
    <cellStyle name="Title" xfId="16" builtinId="15" customBuiltin="1"/>
    <cellStyle name="Total" xfId="31" builtinId="25" customBuiltin="1"/>
    <cellStyle name="total currency" xfId="2"/>
    <cellStyle name="total currency 2" xfId="7"/>
    <cellStyle name="total currency 2 2" xfId="9"/>
    <cellStyle name="total number" xfId="3"/>
    <cellStyle name="Warning Text" xfId="28" builtinId="11" customBuiltin="1"/>
  </cellStyles>
  <dxfs count="79"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&quot;$&quot;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4" tint="-0.249977111117893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strike val="0"/>
        <outline val="0"/>
        <shadow val="0"/>
        <u val="none"/>
        <vertAlign val="baseline"/>
        <sz val="10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4" tint="-0.249977111117893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4" tint="-0.249977111117893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strike val="0"/>
        <outline val="0"/>
        <shadow val="0"/>
        <u val="none"/>
        <vertAlign val="baseline"/>
        <sz val="10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4" tint="-0.249977111117893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strike val="0"/>
        <outline val="0"/>
        <shadow val="0"/>
        <u val="none"/>
        <vertAlign val="baseline"/>
        <sz val="10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4" tint="-0.249977111117893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4"/>
        <name val="Lato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4" tint="-0.249977111117893"/>
        </patternFill>
      </fill>
      <border diagonalUp="0" diagonalDown="0" outline="0">
        <left/>
        <right/>
        <top/>
        <bottom/>
      </border>
    </dxf>
    <dxf>
      <font>
        <color theme="5" tint="-0.24994659260841701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Presents" displayName="Presents" ref="B8:E15" totalsRowCount="1" headerRowDxfId="77" dataDxfId="75" totalsRowDxfId="74" headerRowBorderDxfId="76" totalsRowBorderDxfId="73" headerRowCellStyle="Normal 2">
  <autoFilter ref="B8:E14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72" totalsRowDxfId="71" dataCellStyle="total number"/>
    <tableColumn id="2" name="Budget" totalsRowFunction="sum" dataDxfId="70" totalsRowDxfId="69" dataCellStyle="total currency"/>
    <tableColumn id="3" name="Actual" totalsRowFunction="sum" dataDxfId="68" totalsRowDxfId="67" dataCellStyle="total currency"/>
    <tableColumn id="4" name="Difference" totalsRowFunction="sum" dataDxfId="66" totalsRowDxfId="65" dataCellStyle="total currency">
      <calculatedColumnFormula>Presents[[#This Row],[Budget]]-Presents[[#This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esent Items, Budget and Actual expenses in this table. Difference is auto-calculated, and icons are updated"/>
    </ext>
  </extLst>
</table>
</file>

<file path=xl/tables/table2.xml><?xml version="1.0" encoding="utf-8"?>
<table xmlns="http://schemas.openxmlformats.org/spreadsheetml/2006/main" id="4" name="Packaging" displayName="Packaging" ref="B17:E24" totalsRowCount="1" headerRowDxfId="64" dataDxfId="62" totalsRowDxfId="61" headerRowBorderDxfId="63" totalsRowBorderDxfId="60" headerRowCellStyle="Normal 2">
  <autoFilter ref="B17:E23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59" totalsRowDxfId="58" dataCellStyle="total number"/>
    <tableColumn id="2" name="Budget" totalsRowFunction="sum" dataDxfId="57" totalsRowDxfId="56" dataCellStyle="total currency"/>
    <tableColumn id="3" name="Actual" totalsRowFunction="sum" dataDxfId="55" totalsRowDxfId="54" dataCellStyle="total currency"/>
    <tableColumn id="4" name="Difference" totalsRowFunction="sum" dataDxfId="53" totalsRowDxfId="52" dataCellStyle="total currency">
      <calculatedColumnFormula>Packaging[[#This Row],[Budget]]-Packaging[[#This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ackaging Items, Budget and Actual expenses in this table. Difference is auto-calculated, and icons are updated"/>
    </ext>
  </extLst>
</table>
</file>

<file path=xl/tables/table3.xml><?xml version="1.0" encoding="utf-8"?>
<table xmlns="http://schemas.openxmlformats.org/spreadsheetml/2006/main" id="5" name="Entertainment" displayName="Entertainment" ref="I17:L25" totalsRowCount="1" headerRowDxfId="51" dataDxfId="49" totalsRowDxfId="48" headerRowBorderDxfId="50" totalsRowBorderDxfId="47" headerRowCellStyle="Normal 2">
  <autoFilter ref="I17:L24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46" totalsRowDxfId="45" dataCellStyle="total number"/>
    <tableColumn id="2" name="Budget" totalsRowFunction="sum" dataDxfId="44" totalsRowDxfId="43" dataCellStyle="total currency"/>
    <tableColumn id="3" name="Actual" totalsRowFunction="sum" dataDxfId="42" totalsRowDxfId="41" dataCellStyle="total currency"/>
    <tableColumn id="4" name="Difference" totalsRowFunction="sum" dataDxfId="40" totalsRowDxfId="39" dataCellStyle="total currency">
      <calculatedColumnFormula>Entertainment[[#This Row],[Budget]]-Entertainment[[#This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Entertainment Items, Budget and Actual expenses in this table. Difference is auto-calculated, and icons are updated"/>
    </ext>
  </extLst>
</table>
</file>

<file path=xl/tables/table4.xml><?xml version="1.0" encoding="utf-8"?>
<table xmlns="http://schemas.openxmlformats.org/spreadsheetml/2006/main" id="7" name="Miscellaneous" displayName="Miscellaneous" ref="I27:L31" totalsRowCount="1" headerRowDxfId="38" dataDxfId="36" totalsRowDxfId="35" headerRowBorderDxfId="37" totalsRowBorderDxfId="34" headerRowCellStyle="Normal 2">
  <autoFilter ref="I27:L30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33" totalsRowDxfId="32" dataCellStyle="total number"/>
    <tableColumn id="2" name="Budget" totalsRowFunction="sum" dataDxfId="31" totalsRowDxfId="30" dataCellStyle="total currency"/>
    <tableColumn id="3" name="Actual" totalsRowFunction="sum" dataDxfId="29" totalsRowDxfId="28" dataCellStyle="total currency"/>
    <tableColumn id="4" name="Difference" totalsRowFunction="sum" dataDxfId="27" totalsRowDxfId="26" dataCellStyle="total currency">
      <calculatedColumnFormula>Miscellaneous[[#This Row],[Budget]]-Miscellaneous[[#This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Miscellaneous Items, Budget and Actual expenses in this table. Difference is auto-calculated, and icons are updated"/>
    </ext>
  </extLst>
</table>
</file>

<file path=xl/tables/table5.xml><?xml version="1.0" encoding="utf-8"?>
<table xmlns="http://schemas.openxmlformats.org/spreadsheetml/2006/main" id="6" name="Travel" displayName="Travel" ref="B27:E32" totalsRowCount="1" headerRowDxfId="25" dataDxfId="23" totalsRowDxfId="22" headerRowBorderDxfId="24" totalsRowBorderDxfId="21" headerRowCellStyle="Normal 2">
  <autoFilter ref="B27:E31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20" totalsRowDxfId="19" dataCellStyle="total number"/>
    <tableColumn id="2" name="Budget" totalsRowFunction="sum" dataDxfId="18" totalsRowDxfId="17" dataCellStyle="total currency"/>
    <tableColumn id="3" name="Actual" totalsRowFunction="sum" dataDxfId="16" totalsRowDxfId="15" dataCellStyle="total currency"/>
    <tableColumn id="4" name="Difference" totalsRowFunction="sum" dataDxfId="14" totalsRowDxfId="13" dataCellStyle="total currency">
      <calculatedColumnFormula>Travel[[#This Row],[Budget]]-Travel[[#This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Travel Items, Budget and Actual expenses in this table. Difference is auto-calculated, and icons are updated"/>
    </ext>
  </extLst>
</table>
</file>

<file path=xl/tables/table6.xml><?xml version="1.0" encoding="utf-8"?>
<table xmlns="http://schemas.openxmlformats.org/spreadsheetml/2006/main" id="2" name="Meals" displayName="Meals" ref="I8:L13" totalsRowCount="1" headerRowDxfId="12" dataDxfId="10" totalsRowDxfId="9" headerRowBorderDxfId="11" totalsRowBorderDxfId="8" headerRowCellStyle="Normal 2">
  <autoFilter ref="I8:L12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7" totalsRowDxfId="6" dataCellStyle="total number"/>
    <tableColumn id="2" name="Budget" totalsRowFunction="sum" dataDxfId="5" totalsRowDxfId="4" dataCellStyle="total currency"/>
    <tableColumn id="3" name="Actual" totalsRowFunction="sum" dataDxfId="3" totalsRowDxfId="2" dataCellStyle="total currency"/>
    <tableColumn id="4" name="Difference" totalsRowFunction="sum" dataDxfId="1" totalsRowDxfId="0" dataCellStyle="total currency">
      <calculatedColumnFormula>Meals[[#This Row],[Budget]]-Meals[[#This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Meal Items, Budget and Actual expenses in this table. Difference is auto-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7"/>
  <sheetViews>
    <sheetView showGridLines="0" workbookViewId="0"/>
  </sheetViews>
  <sheetFormatPr defaultRowHeight="13.5" x14ac:dyDescent="0.25"/>
  <cols>
    <col min="1" max="1" width="2.7109375" customWidth="1"/>
    <col min="2" max="2" width="79.5703125" customWidth="1"/>
    <col min="3" max="3" width="2.7109375" customWidth="1"/>
  </cols>
  <sheetData>
    <row r="1" spans="2:2" ht="20.25" x14ac:dyDescent="0.3">
      <c r="B1" s="1" t="s">
        <v>0</v>
      </c>
    </row>
    <row r="2" spans="2:2" ht="27" customHeight="1" x14ac:dyDescent="0.25">
      <c r="B2" s="2" t="s">
        <v>1</v>
      </c>
    </row>
    <row r="3" spans="2:2" ht="24.75" customHeight="1" x14ac:dyDescent="0.25">
      <c r="B3" s="2" t="s">
        <v>2</v>
      </c>
    </row>
    <row r="4" spans="2:2" ht="21" customHeight="1" x14ac:dyDescent="0.25">
      <c r="B4" s="2" t="s">
        <v>3</v>
      </c>
    </row>
    <row r="5" spans="2:2" ht="39.950000000000003" customHeight="1" x14ac:dyDescent="0.25">
      <c r="B5" s="3" t="s">
        <v>4</v>
      </c>
    </row>
    <row r="6" spans="2:2" ht="53.25" customHeight="1" x14ac:dyDescent="0.25">
      <c r="B6" s="2" t="s">
        <v>5</v>
      </c>
    </row>
    <row r="7" spans="2:2" ht="39.950000000000003" customHeight="1" x14ac:dyDescent="0.25">
      <c r="B7" s="2" t="s">
        <v>6</v>
      </c>
    </row>
  </sheetData>
  <pageMargins left="0.5" right="0.5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Q37"/>
  <sheetViews>
    <sheetView showGridLines="0" tabSelected="1" zoomScale="85" zoomScaleNormal="85" workbookViewId="0">
      <selection activeCell="P15" sqref="P15"/>
    </sheetView>
  </sheetViews>
  <sheetFormatPr defaultColWidth="9.140625" defaultRowHeight="12.75" x14ac:dyDescent="0.2"/>
  <cols>
    <col min="1" max="1" width="2.7109375" style="4" customWidth="1"/>
    <col min="2" max="2" width="50.5703125" style="5" customWidth="1"/>
    <col min="3" max="3" width="22" style="5" customWidth="1"/>
    <col min="4" max="4" width="12.85546875" style="5" customWidth="1"/>
    <col min="5" max="5" width="15.42578125" style="5" customWidth="1"/>
    <col min="6" max="6" width="5" style="5" customWidth="1"/>
    <col min="7" max="7" width="1.42578125" style="5" customWidth="1"/>
    <col min="8" max="8" width="5" style="5" customWidth="1"/>
    <col min="9" max="9" width="50.5703125" style="5" customWidth="1"/>
    <col min="10" max="10" width="22" style="5" customWidth="1"/>
    <col min="11" max="11" width="15.28515625" style="5" customWidth="1"/>
    <col min="12" max="12" width="15.42578125" style="5" customWidth="1"/>
    <col min="13" max="13" width="3.7109375" style="5" customWidth="1"/>
    <col min="14" max="16384" width="9.140625" style="5"/>
  </cols>
  <sheetData>
    <row r="1" spans="1:17" ht="40.5" customHeight="1" x14ac:dyDescent="0.2">
      <c r="A1" s="4" t="s">
        <v>7</v>
      </c>
    </row>
    <row r="2" spans="1:17" ht="37.5" customHeight="1" x14ac:dyDescent="0.2">
      <c r="A2" s="4" t="s">
        <v>8</v>
      </c>
      <c r="B2" s="46" t="s">
        <v>18</v>
      </c>
      <c r="C2" s="46"/>
      <c r="D2" s="46"/>
      <c r="E2" s="46"/>
      <c r="F2" s="6"/>
      <c r="G2" s="7"/>
      <c r="Q2" s="8"/>
    </row>
    <row r="3" spans="1:17" ht="25.5" customHeight="1" x14ac:dyDescent="0.2">
      <c r="A3" s="9" t="s">
        <v>9</v>
      </c>
      <c r="B3" s="46"/>
      <c r="C3" s="46"/>
      <c r="D3" s="46"/>
      <c r="E3" s="46"/>
      <c r="F3" s="6"/>
      <c r="G3" s="10"/>
      <c r="H3" s="11"/>
      <c r="I3" s="49" t="s">
        <v>41</v>
      </c>
      <c r="J3" s="49"/>
      <c r="K3" s="12">
        <f>SUM(Presents[Budget],Packaging[Budget],(Travel[Budget],(Meals[Budget],(Entertainment[Budget],Miscellaneous[Budget]))))</f>
        <v>750</v>
      </c>
    </row>
    <row r="4" spans="1:17" s="18" customFormat="1" ht="41.1" customHeight="1" thickBot="1" x14ac:dyDescent="0.3">
      <c r="A4" s="13" t="s">
        <v>10</v>
      </c>
      <c r="B4" s="46"/>
      <c r="C4" s="46"/>
      <c r="D4" s="46"/>
      <c r="E4" s="46"/>
      <c r="F4" s="14"/>
      <c r="G4" s="15"/>
      <c r="H4" s="16"/>
      <c r="I4" s="50" t="s">
        <v>42</v>
      </c>
      <c r="J4" s="50"/>
      <c r="K4" s="17">
        <f>SUM((Presents[Actual],(Packaging[Actual],(Travel[Actual],(Meals[Actual],(Entertainment[Actual],(Miscellaneous[Actual])))))))</f>
        <v>820</v>
      </c>
    </row>
    <row r="5" spans="1:17" ht="29.25" customHeight="1" thickTop="1" x14ac:dyDescent="0.2">
      <c r="A5" s="19" t="s">
        <v>11</v>
      </c>
      <c r="B5" s="46"/>
      <c r="C5" s="46"/>
      <c r="D5" s="46"/>
      <c r="E5" s="46"/>
      <c r="F5" s="6"/>
      <c r="G5" s="10"/>
      <c r="H5" s="20"/>
      <c r="I5" s="51" t="s">
        <v>43</v>
      </c>
      <c r="J5" s="51"/>
      <c r="K5" s="21">
        <f>SUM(K3-K4)</f>
        <v>-70</v>
      </c>
    </row>
    <row r="6" spans="1:17" ht="36.75" customHeight="1" x14ac:dyDescent="0.2">
      <c r="A6" s="19"/>
      <c r="B6" s="46"/>
      <c r="C6" s="46"/>
      <c r="D6" s="46"/>
      <c r="E6" s="46"/>
      <c r="F6" s="6"/>
      <c r="G6" s="22"/>
      <c r="H6" s="20"/>
    </row>
    <row r="7" spans="1:17" s="24" customFormat="1" ht="80.25" customHeight="1" x14ac:dyDescent="0.25">
      <c r="A7" s="19" t="s">
        <v>12</v>
      </c>
      <c r="B7" s="48" t="s">
        <v>19</v>
      </c>
      <c r="C7" s="48"/>
      <c r="D7" s="48"/>
      <c r="E7" s="48"/>
      <c r="F7" s="23"/>
      <c r="G7" s="23"/>
      <c r="H7" s="20"/>
      <c r="I7" s="47" t="s">
        <v>44</v>
      </c>
      <c r="J7" s="47"/>
      <c r="K7" s="47"/>
      <c r="L7" s="47"/>
    </row>
    <row r="8" spans="1:17" ht="21.75" customHeight="1" thickBot="1" x14ac:dyDescent="0.25">
      <c r="A8" s="19" t="s">
        <v>13</v>
      </c>
      <c r="B8" s="25" t="s">
        <v>20</v>
      </c>
      <c r="C8" s="26" t="s">
        <v>38</v>
      </c>
      <c r="D8" s="26" t="s">
        <v>39</v>
      </c>
      <c r="E8" s="27" t="s">
        <v>40</v>
      </c>
      <c r="F8" s="28"/>
      <c r="G8" s="28"/>
      <c r="H8" s="20"/>
      <c r="I8" s="25" t="s">
        <v>20</v>
      </c>
      <c r="J8" s="26" t="s">
        <v>38</v>
      </c>
      <c r="K8" s="26" t="s">
        <v>39</v>
      </c>
      <c r="L8" s="27" t="s">
        <v>40</v>
      </c>
    </row>
    <row r="9" spans="1:17" ht="15.75" customHeight="1" x14ac:dyDescent="0.2">
      <c r="A9" s="19"/>
      <c r="B9" s="29" t="s">
        <v>21</v>
      </c>
      <c r="C9" s="30">
        <v>500</v>
      </c>
      <c r="D9" s="30">
        <v>495</v>
      </c>
      <c r="E9" s="31">
        <f>Presents[[#This Row],[Budget]]-Presents[[#This Row],[Actual]]</f>
        <v>5</v>
      </c>
      <c r="F9" s="32"/>
      <c r="G9" s="32"/>
      <c r="H9" s="20"/>
      <c r="I9" s="29" t="s">
        <v>45</v>
      </c>
      <c r="J9" s="30"/>
      <c r="K9" s="30"/>
      <c r="L9" s="31">
        <f>Meals[[#This Row],[Budget]]-Meals[[#This Row],[Actual]]</f>
        <v>0</v>
      </c>
    </row>
    <row r="10" spans="1:17" ht="15.75" customHeight="1" x14ac:dyDescent="0.2">
      <c r="A10" s="19"/>
      <c r="B10" s="29" t="s">
        <v>22</v>
      </c>
      <c r="C10" s="30">
        <v>250</v>
      </c>
      <c r="D10" s="30">
        <v>325</v>
      </c>
      <c r="E10" s="31">
        <f>Presents[[#This Row],[Budget]]-Presents[[#This Row],[Actual]]</f>
        <v>-75</v>
      </c>
      <c r="F10" s="32"/>
      <c r="G10" s="32"/>
      <c r="H10" s="33"/>
      <c r="I10" s="29" t="s">
        <v>46</v>
      </c>
      <c r="J10" s="30"/>
      <c r="K10" s="30"/>
      <c r="L10" s="31">
        <f>Meals[[#This Row],[Budget]]-Meals[[#This Row],[Actual]]</f>
        <v>0</v>
      </c>
    </row>
    <row r="11" spans="1:17" ht="15.75" customHeight="1" x14ac:dyDescent="0.2">
      <c r="A11" s="19"/>
      <c r="B11" s="29" t="s">
        <v>23</v>
      </c>
      <c r="C11" s="30"/>
      <c r="D11" s="30"/>
      <c r="E11" s="31">
        <f>Presents[[#This Row],[Budget]]-Presents[[#This Row],[Actual]]</f>
        <v>0</v>
      </c>
      <c r="F11" s="32"/>
      <c r="G11" s="32"/>
      <c r="H11" s="34"/>
      <c r="I11" s="29" t="s">
        <v>47</v>
      </c>
      <c r="J11" s="30"/>
      <c r="K11" s="30"/>
      <c r="L11" s="31">
        <f>Meals[[#This Row],[Budget]]-Meals[[#This Row],[Actual]]</f>
        <v>0</v>
      </c>
    </row>
    <row r="12" spans="1:17" ht="15.75" customHeight="1" thickBot="1" x14ac:dyDescent="0.25">
      <c r="A12" s="19"/>
      <c r="B12" s="29" t="s">
        <v>24</v>
      </c>
      <c r="C12" s="30"/>
      <c r="D12" s="30"/>
      <c r="E12" s="31">
        <f>Presents[[#This Row],[Budget]]-Presents[[#This Row],[Actual]]</f>
        <v>0</v>
      </c>
      <c r="F12" s="32"/>
      <c r="G12" s="32"/>
      <c r="H12" s="35"/>
      <c r="I12" s="29" t="s">
        <v>26</v>
      </c>
      <c r="J12" s="30"/>
      <c r="K12" s="30"/>
      <c r="L12" s="31">
        <f>Meals[[#This Row],[Budget]]-Meals[[#This Row],[Actual]]</f>
        <v>0</v>
      </c>
    </row>
    <row r="13" spans="1:17" ht="15.75" customHeight="1" x14ac:dyDescent="0.2">
      <c r="A13" s="19"/>
      <c r="B13" s="29" t="s">
        <v>25</v>
      </c>
      <c r="C13" s="30"/>
      <c r="D13" s="30"/>
      <c r="E13" s="31">
        <f>Presents[[#This Row],[Budget]]-Presents[[#This Row],[Actual]]</f>
        <v>0</v>
      </c>
      <c r="F13" s="32"/>
      <c r="G13" s="32"/>
      <c r="H13" s="35"/>
      <c r="I13" s="36" t="s">
        <v>27</v>
      </c>
      <c r="J13" s="37">
        <f>SUBTOTAL(109,Meals[Budget])</f>
        <v>0</v>
      </c>
      <c r="K13" s="37">
        <f>SUBTOTAL(109,Meals[Actual])</f>
        <v>0</v>
      </c>
      <c r="L13" s="37">
        <f>SUBTOTAL(109,Meals[Difference])</f>
        <v>0</v>
      </c>
    </row>
    <row r="14" spans="1:17" ht="15.75" customHeight="1" thickBot="1" x14ac:dyDescent="0.25">
      <c r="A14" s="19"/>
      <c r="B14" s="29" t="s">
        <v>26</v>
      </c>
      <c r="C14" s="30"/>
      <c r="D14" s="30"/>
      <c r="E14" s="31">
        <f>Presents[[#This Row],[Budget]]-Presents[[#This Row],[Actual]]</f>
        <v>0</v>
      </c>
      <c r="F14" s="32"/>
      <c r="G14" s="32"/>
      <c r="H14" s="35"/>
    </row>
    <row r="15" spans="1:17" ht="15.75" customHeight="1" x14ac:dyDescent="0.2">
      <c r="A15" s="19"/>
      <c r="B15" s="36" t="s">
        <v>27</v>
      </c>
      <c r="C15" s="37">
        <f>SUBTOTAL(109,Presents[Budget])</f>
        <v>750</v>
      </c>
      <c r="D15" s="37">
        <f>SUBTOTAL(109,Presents[Actual])</f>
        <v>820</v>
      </c>
      <c r="E15" s="37">
        <f>SUBTOTAL(109,Presents[Difference])</f>
        <v>-70</v>
      </c>
      <c r="F15" s="38"/>
      <c r="G15" s="38"/>
      <c r="H15" s="35"/>
    </row>
    <row r="16" spans="1:17" s="24" customFormat="1" ht="66" customHeight="1" x14ac:dyDescent="0.25">
      <c r="A16" s="19" t="s">
        <v>14</v>
      </c>
      <c r="B16" s="47" t="s">
        <v>28</v>
      </c>
      <c r="C16" s="47"/>
      <c r="D16" s="47"/>
      <c r="E16" s="47"/>
      <c r="F16" s="39"/>
      <c r="G16" s="39"/>
      <c r="H16" s="35"/>
      <c r="I16" s="47" t="s">
        <v>48</v>
      </c>
      <c r="J16" s="47"/>
      <c r="K16" s="47"/>
      <c r="L16" s="47"/>
    </row>
    <row r="17" spans="1:12" ht="21.75" customHeight="1" thickBot="1" x14ac:dyDescent="0.25">
      <c r="A17" s="40" t="s">
        <v>15</v>
      </c>
      <c r="B17" s="41" t="s">
        <v>20</v>
      </c>
      <c r="C17" s="42" t="s">
        <v>38</v>
      </c>
      <c r="D17" s="42" t="s">
        <v>39</v>
      </c>
      <c r="E17" s="43" t="s">
        <v>40</v>
      </c>
      <c r="F17" s="28"/>
      <c r="G17" s="28"/>
      <c r="H17" s="44"/>
      <c r="I17" s="41" t="s">
        <v>20</v>
      </c>
      <c r="J17" s="42" t="s">
        <v>38</v>
      </c>
      <c r="K17" s="42" t="s">
        <v>39</v>
      </c>
      <c r="L17" s="43" t="s">
        <v>40</v>
      </c>
    </row>
    <row r="18" spans="1:12" ht="15.75" customHeight="1" x14ac:dyDescent="0.2">
      <c r="A18" s="19"/>
      <c r="B18" s="29" t="s">
        <v>29</v>
      </c>
      <c r="C18" s="30"/>
      <c r="D18" s="30"/>
      <c r="E18" s="31">
        <f>Packaging[[#This Row],[Budget]]-Packaging[[#This Row],[Actual]]</f>
        <v>0</v>
      </c>
      <c r="F18" s="32"/>
      <c r="G18" s="32"/>
      <c r="H18" s="35"/>
      <c r="I18" s="29" t="s">
        <v>49</v>
      </c>
      <c r="J18" s="30"/>
      <c r="K18" s="30"/>
      <c r="L18" s="31">
        <f>Entertainment[[#This Row],[Budget]]-Entertainment[[#This Row],[Actual]]</f>
        <v>0</v>
      </c>
    </row>
    <row r="19" spans="1:12" ht="15.75" customHeight="1" x14ac:dyDescent="0.2">
      <c r="A19" s="19"/>
      <c r="B19" s="29" t="s">
        <v>30</v>
      </c>
      <c r="C19" s="30"/>
      <c r="D19" s="30"/>
      <c r="E19" s="31">
        <f>Packaging[[#This Row],[Budget]]-Packaging[[#This Row],[Actual]]</f>
        <v>0</v>
      </c>
      <c r="F19" s="32"/>
      <c r="G19" s="32"/>
      <c r="H19" s="35"/>
      <c r="I19" s="29" t="s">
        <v>47</v>
      </c>
      <c r="J19" s="30"/>
      <c r="K19" s="30"/>
      <c r="L19" s="31">
        <f>Entertainment[[#This Row],[Budget]]-Entertainment[[#This Row],[Actual]]</f>
        <v>0</v>
      </c>
    </row>
    <row r="20" spans="1:12" ht="15.75" customHeight="1" x14ac:dyDescent="0.2">
      <c r="A20" s="19"/>
      <c r="B20" s="29" t="s">
        <v>31</v>
      </c>
      <c r="C20" s="30"/>
      <c r="D20" s="30"/>
      <c r="E20" s="31">
        <f>Packaging[[#This Row],[Budget]]-Packaging[[#This Row],[Actual]]</f>
        <v>0</v>
      </c>
      <c r="F20" s="32"/>
      <c r="G20" s="32"/>
      <c r="H20" s="35"/>
      <c r="I20" s="29" t="s">
        <v>50</v>
      </c>
      <c r="J20" s="30"/>
      <c r="K20" s="30"/>
      <c r="L20" s="31">
        <f>Entertainment[[#This Row],[Budget]]-Entertainment[[#This Row],[Actual]]</f>
        <v>0</v>
      </c>
    </row>
    <row r="21" spans="1:12" ht="15.75" customHeight="1" x14ac:dyDescent="0.2">
      <c r="A21" s="19"/>
      <c r="B21" s="29" t="s">
        <v>32</v>
      </c>
      <c r="C21" s="30"/>
      <c r="D21" s="30"/>
      <c r="E21" s="31">
        <f>Packaging[[#This Row],[Budget]]-Packaging[[#This Row],[Actual]]</f>
        <v>0</v>
      </c>
      <c r="F21" s="32"/>
      <c r="G21" s="32"/>
      <c r="H21" s="35"/>
      <c r="I21" s="29" t="s">
        <v>51</v>
      </c>
      <c r="J21" s="30"/>
      <c r="K21" s="30"/>
      <c r="L21" s="31">
        <f>Entertainment[[#This Row],[Budget]]-Entertainment[[#This Row],[Actual]]</f>
        <v>0</v>
      </c>
    </row>
    <row r="22" spans="1:12" ht="15.75" customHeight="1" x14ac:dyDescent="0.2">
      <c r="A22" s="19"/>
      <c r="B22" s="29" t="s">
        <v>33</v>
      </c>
      <c r="C22" s="30"/>
      <c r="D22" s="30"/>
      <c r="E22" s="31">
        <f>Packaging[[#This Row],[Budget]]-Packaging[[#This Row],[Actual]]</f>
        <v>0</v>
      </c>
      <c r="F22" s="32"/>
      <c r="G22" s="32"/>
      <c r="H22" s="35"/>
      <c r="I22" s="29" t="s">
        <v>52</v>
      </c>
      <c r="J22" s="30"/>
      <c r="K22" s="30"/>
      <c r="L22" s="31">
        <f>Entertainment[[#This Row],[Budget]]-Entertainment[[#This Row],[Actual]]</f>
        <v>0</v>
      </c>
    </row>
    <row r="23" spans="1:12" ht="15.75" customHeight="1" thickBot="1" x14ac:dyDescent="0.25">
      <c r="A23" s="19"/>
      <c r="B23" s="29" t="s">
        <v>26</v>
      </c>
      <c r="C23" s="30"/>
      <c r="D23" s="30"/>
      <c r="E23" s="31">
        <f>Packaging[[#This Row],[Budget]]-Packaging[[#This Row],[Actual]]</f>
        <v>0</v>
      </c>
      <c r="F23" s="32"/>
      <c r="G23" s="32"/>
      <c r="H23" s="35"/>
      <c r="I23" s="29" t="s">
        <v>53</v>
      </c>
      <c r="J23" s="30"/>
      <c r="K23" s="30"/>
      <c r="L23" s="31">
        <f>Entertainment[[#This Row],[Budget]]-Entertainment[[#This Row],[Actual]]</f>
        <v>0</v>
      </c>
    </row>
    <row r="24" spans="1:12" ht="15.75" customHeight="1" thickBot="1" x14ac:dyDescent="0.25">
      <c r="A24" s="19"/>
      <c r="B24" s="36" t="s">
        <v>27</v>
      </c>
      <c r="C24" s="37">
        <f>SUBTOTAL(109,Packaging[Budget])</f>
        <v>0</v>
      </c>
      <c r="D24" s="37">
        <f>SUBTOTAL(109,Packaging[Actual])</f>
        <v>0</v>
      </c>
      <c r="E24" s="37">
        <f>SUBTOTAL(109,Packaging[Difference])</f>
        <v>0</v>
      </c>
      <c r="F24" s="38"/>
      <c r="G24" s="38"/>
      <c r="H24" s="35"/>
      <c r="I24" s="29" t="s">
        <v>26</v>
      </c>
      <c r="J24" s="30"/>
      <c r="K24" s="30"/>
      <c r="L24" s="31">
        <f>Entertainment[[#This Row],[Budget]]-Entertainment[[#This Row],[Actual]]</f>
        <v>0</v>
      </c>
    </row>
    <row r="25" spans="1:12" ht="15.75" customHeight="1" x14ac:dyDescent="0.2">
      <c r="A25" s="19"/>
      <c r="B25" s="24"/>
      <c r="C25" s="24"/>
      <c r="D25" s="24"/>
      <c r="E25" s="24"/>
      <c r="F25" s="35"/>
      <c r="G25" s="35"/>
      <c r="H25" s="35"/>
      <c r="I25" s="36" t="s">
        <v>27</v>
      </c>
      <c r="J25" s="37">
        <f>SUBTOTAL(109,Entertainment[Budget])</f>
        <v>0</v>
      </c>
      <c r="K25" s="37">
        <f>SUBTOTAL(109,Entertainment[Actual])</f>
        <v>0</v>
      </c>
      <c r="L25" s="37">
        <f>SUBTOTAL(109,Entertainment[Difference])</f>
        <v>0</v>
      </c>
    </row>
    <row r="26" spans="1:12" ht="66" customHeight="1" x14ac:dyDescent="0.2">
      <c r="A26" s="19" t="s">
        <v>16</v>
      </c>
      <c r="B26" s="47" t="s">
        <v>34</v>
      </c>
      <c r="C26" s="47"/>
      <c r="D26" s="47"/>
      <c r="E26" s="47"/>
      <c r="F26" s="39"/>
      <c r="G26" s="39"/>
      <c r="H26" s="35"/>
      <c r="I26" s="47" t="s">
        <v>54</v>
      </c>
      <c r="J26" s="47"/>
      <c r="K26" s="47"/>
      <c r="L26" s="47"/>
    </row>
    <row r="27" spans="1:12" ht="21.75" customHeight="1" thickBot="1" x14ac:dyDescent="0.25">
      <c r="A27" s="19" t="s">
        <v>17</v>
      </c>
      <c r="B27" s="25" t="s">
        <v>20</v>
      </c>
      <c r="C27" s="26" t="s">
        <v>38</v>
      </c>
      <c r="D27" s="26" t="s">
        <v>39</v>
      </c>
      <c r="E27" s="27" t="s">
        <v>40</v>
      </c>
      <c r="F27" s="28"/>
      <c r="G27" s="28"/>
      <c r="H27" s="35"/>
      <c r="I27" s="25" t="s">
        <v>20</v>
      </c>
      <c r="J27" s="26" t="s">
        <v>38</v>
      </c>
      <c r="K27" s="26" t="s">
        <v>39</v>
      </c>
      <c r="L27" s="27" t="s">
        <v>40</v>
      </c>
    </row>
    <row r="28" spans="1:12" ht="15.75" customHeight="1" x14ac:dyDescent="0.2">
      <c r="A28" s="19"/>
      <c r="B28" s="29" t="s">
        <v>35</v>
      </c>
      <c r="C28" s="30"/>
      <c r="D28" s="30"/>
      <c r="E28" s="31">
        <f>Travel[[#This Row],[Budget]]-Travel[[#This Row],[Actual]]</f>
        <v>0</v>
      </c>
      <c r="F28" s="32"/>
      <c r="G28" s="32"/>
      <c r="H28" s="35"/>
      <c r="I28" s="29" t="s">
        <v>55</v>
      </c>
      <c r="J28" s="30"/>
      <c r="K28" s="30"/>
      <c r="L28" s="31">
        <f>Miscellaneous[[#This Row],[Budget]]-Miscellaneous[[#This Row],[Actual]]</f>
        <v>0</v>
      </c>
    </row>
    <row r="29" spans="1:12" ht="15.75" customHeight="1" x14ac:dyDescent="0.2">
      <c r="A29" s="19"/>
      <c r="B29" s="29" t="s">
        <v>36</v>
      </c>
      <c r="C29" s="30"/>
      <c r="D29" s="30"/>
      <c r="E29" s="31">
        <f>Travel[[#This Row],[Budget]]-Travel[[#This Row],[Actual]]</f>
        <v>0</v>
      </c>
      <c r="F29" s="32"/>
      <c r="G29" s="32"/>
      <c r="H29" s="35"/>
      <c r="I29" s="29" t="s">
        <v>56</v>
      </c>
      <c r="J29" s="30"/>
      <c r="K29" s="30"/>
      <c r="L29" s="31">
        <f>Miscellaneous[[#This Row],[Budget]]-Miscellaneous[[#This Row],[Actual]]</f>
        <v>0</v>
      </c>
    </row>
    <row r="30" spans="1:12" ht="15.75" customHeight="1" thickBot="1" x14ac:dyDescent="0.25">
      <c r="A30" s="19"/>
      <c r="B30" s="29" t="s">
        <v>37</v>
      </c>
      <c r="C30" s="30"/>
      <c r="D30" s="30"/>
      <c r="E30" s="31">
        <f>Travel[[#This Row],[Budget]]-Travel[[#This Row],[Actual]]</f>
        <v>0</v>
      </c>
      <c r="F30" s="32"/>
      <c r="G30" s="32"/>
      <c r="H30" s="35"/>
      <c r="I30" s="29" t="s">
        <v>26</v>
      </c>
      <c r="J30" s="30"/>
      <c r="K30" s="30"/>
      <c r="L30" s="31">
        <f>Miscellaneous[[#This Row],[Budget]]-Miscellaneous[[#This Row],[Actual]]</f>
        <v>0</v>
      </c>
    </row>
    <row r="31" spans="1:12" ht="15.75" customHeight="1" thickBot="1" x14ac:dyDescent="0.25">
      <c r="A31" s="19"/>
      <c r="B31" s="29" t="s">
        <v>26</v>
      </c>
      <c r="C31" s="30"/>
      <c r="D31" s="30"/>
      <c r="E31" s="31">
        <f>Travel[[#This Row],[Budget]]-Travel[[#This Row],[Actual]]</f>
        <v>0</v>
      </c>
      <c r="F31" s="32"/>
      <c r="G31" s="32"/>
      <c r="H31" s="35"/>
      <c r="I31" s="36" t="s">
        <v>27</v>
      </c>
      <c r="J31" s="37">
        <f>SUBTOTAL(109,Miscellaneous[Budget])</f>
        <v>0</v>
      </c>
      <c r="K31" s="37">
        <f>SUBTOTAL(109,Miscellaneous[Actual])</f>
        <v>0</v>
      </c>
      <c r="L31" s="37">
        <f>SUBTOTAL(109,Miscellaneous[Difference])</f>
        <v>0</v>
      </c>
    </row>
    <row r="32" spans="1:12" ht="15.75" customHeight="1" x14ac:dyDescent="0.2">
      <c r="A32" s="19"/>
      <c r="B32" s="36" t="s">
        <v>27</v>
      </c>
      <c r="C32" s="37">
        <f>SUBTOTAL(109,Travel[Budget])</f>
        <v>0</v>
      </c>
      <c r="D32" s="37">
        <f>SUBTOTAL(109,Travel[Actual])</f>
        <v>0</v>
      </c>
      <c r="E32" s="37">
        <f>SUBTOTAL(109,Travel[Difference])</f>
        <v>0</v>
      </c>
      <c r="F32" s="38"/>
      <c r="G32" s="38"/>
      <c r="H32" s="35"/>
    </row>
    <row r="33" spans="1:8" x14ac:dyDescent="0.2">
      <c r="A33" s="19"/>
      <c r="H33" s="35"/>
    </row>
    <row r="34" spans="1:8" x14ac:dyDescent="0.2">
      <c r="A34" s="19"/>
      <c r="H34" s="35"/>
    </row>
    <row r="35" spans="1:8" x14ac:dyDescent="0.2">
      <c r="A35" s="19"/>
      <c r="H35" s="35"/>
    </row>
    <row r="36" spans="1:8" x14ac:dyDescent="0.2">
      <c r="H36" s="45"/>
    </row>
    <row r="37" spans="1:8" x14ac:dyDescent="0.2">
      <c r="H37" s="45"/>
    </row>
  </sheetData>
  <mergeCells count="10">
    <mergeCell ref="B2:E6"/>
    <mergeCell ref="I26:L26"/>
    <mergeCell ref="I16:L16"/>
    <mergeCell ref="B26:E26"/>
    <mergeCell ref="B7:E7"/>
    <mergeCell ref="I7:L7"/>
    <mergeCell ref="B16:E16"/>
    <mergeCell ref="I3:J3"/>
    <mergeCell ref="I4:J4"/>
    <mergeCell ref="I5:J5"/>
  </mergeCells>
  <phoneticPr fontId="2" type="noConversion"/>
  <conditionalFormatting sqref="L9:L13">
    <cfRule type="iconSet" priority="24">
      <iconSet iconSet="3Signs">
        <cfvo type="percent" val="0"/>
        <cfvo type="num" val="-20"/>
        <cfvo type="num" val="0"/>
      </iconSet>
    </cfRule>
  </conditionalFormatting>
  <conditionalFormatting sqref="L28:L31 E28:E32 L18:L25 E18:E24 E9:E15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9:E14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15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L9:L12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E18:E2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4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L18:L2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28:L31 E28:E3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5">
    <cfRule type="cellIs" dxfId="78" priority="1" operator="greaterThan">
      <formula>SUM(K3-K4)</formula>
    </cfRule>
  </conditionalFormatting>
  <conditionalFormatting sqref="L25">
    <cfRule type="iconSet" priority="30">
      <iconSet iconSet="3Symbols2">
        <cfvo type="percent" val="0"/>
        <cfvo type="percent" val="33"/>
        <cfvo type="percent" val="67"/>
      </iconSet>
    </cfRule>
  </conditionalFormatting>
  <pageMargins left="0.5" right="0.5" top="0.5" bottom="0.5" header="0.5" footer="0.5"/>
  <pageSetup paperSize="9" orientation="landscape" horizontalDpi="4294967292" r:id="rId1"/>
  <headerFooter alignWithMargins="0"/>
  <ignoredErrors>
    <ignoredError sqref="K3:K4 E11:E14 L9:L12 L18:L24 E18:E23 E28:E31 L28:L30" emptyCellReference="1"/>
  </ignoredError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Christmas budget Planner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2018-12-13T12:58:40Z</dcterms:created>
  <dcterms:modified xsi:type="dcterms:W3CDTF">2021-01-20T16:16:36Z</dcterms:modified>
</cp:coreProperties>
</file>